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3 сесія\проекти\3\6. фінансові питання\1. внесення змін до бюджету 2021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F24" i="3" l="1"/>
  <c r="F32" i="3"/>
  <c r="E32" i="3"/>
  <c r="E37" i="3"/>
  <c r="C37" i="3"/>
  <c r="E21" i="3"/>
  <c r="C21" i="3"/>
  <c r="E15" i="3"/>
  <c r="E14" i="3"/>
  <c r="D45" i="3"/>
  <c r="E35" i="3"/>
  <c r="E34" i="3"/>
  <c r="E30" i="3"/>
  <c r="F30" i="3"/>
  <c r="E43" i="3"/>
  <c r="C43" i="3"/>
  <c r="F43" i="3"/>
  <c r="E44" i="3"/>
  <c r="F44" i="3"/>
  <c r="D44" i="3"/>
  <c r="D43" i="3"/>
  <c r="F16" i="3"/>
  <c r="F17" i="3"/>
  <c r="F15" i="3"/>
  <c r="F14" i="3"/>
  <c r="F25" i="3"/>
  <c r="C41" i="3"/>
  <c r="C40" i="3"/>
  <c r="C39" i="3"/>
  <c r="C32" i="3"/>
  <c r="F31" i="3"/>
  <c r="E31" i="3"/>
  <c r="D31" i="3"/>
  <c r="C31" i="3"/>
  <c r="D29" i="3"/>
  <c r="D28" i="3"/>
  <c r="C25" i="3"/>
  <c r="C23" i="3"/>
  <c r="C24" i="3"/>
  <c r="E23" i="3"/>
  <c r="E22" i="3"/>
  <c r="C22" i="3"/>
  <c r="D23" i="3"/>
  <c r="D22" i="3"/>
  <c r="C20" i="3"/>
  <c r="C19" i="3"/>
  <c r="F18" i="3"/>
  <c r="E18" i="3"/>
  <c r="D18" i="3"/>
  <c r="D13" i="3"/>
  <c r="D26" i="3"/>
  <c r="C17" i="3"/>
  <c r="C16" i="3"/>
  <c r="C15" i="3"/>
  <c r="C14" i="3"/>
  <c r="D15" i="3"/>
  <c r="D14" i="3"/>
  <c r="C30" i="3"/>
  <c r="F35" i="3"/>
  <c r="F34" i="3"/>
  <c r="C44" i="3"/>
  <c r="F21" i="3"/>
  <c r="F13" i="3"/>
  <c r="F26" i="3"/>
  <c r="C35" i="3"/>
  <c r="F45" i="3"/>
  <c r="F42" i="3"/>
  <c r="F38" i="3"/>
  <c r="F46" i="3"/>
  <c r="F23" i="3"/>
  <c r="F22" i="3"/>
  <c r="F37" i="3"/>
  <c r="F36" i="3"/>
  <c r="F33" i="3"/>
  <c r="E36" i="3"/>
  <c r="C36" i="3"/>
  <c r="E33" i="3"/>
  <c r="C34" i="3"/>
  <c r="C33" i="3"/>
  <c r="E29" i="3"/>
  <c r="F29" i="3"/>
  <c r="F28" i="3"/>
  <c r="E28" i="3"/>
  <c r="C29" i="3"/>
  <c r="C28" i="3"/>
  <c r="C18" i="3"/>
  <c r="E13" i="3"/>
  <c r="C13" i="3"/>
  <c r="C26" i="3"/>
  <c r="C45" i="3"/>
  <c r="E45" i="3"/>
  <c r="E42" i="3"/>
  <c r="E38" i="3"/>
  <c r="D42" i="3"/>
  <c r="C42" i="3"/>
  <c r="D38" i="3"/>
  <c r="D46" i="3"/>
  <c r="C38" i="3"/>
  <c r="C46" i="3"/>
  <c r="E46" i="3"/>
  <c r="E2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<sst xmlns="http://schemas.openxmlformats.org/spreadsheetml/2006/main" count="57" uniqueCount="45">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</sst>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7" workbookViewId="0">
      <selection activeCell="E21" sqref="E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38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39</v>
      </c>
      <c r="B5" s="69"/>
      <c r="C5" s="69"/>
      <c r="D5" s="69"/>
      <c r="E5" s="69"/>
      <c r="F5" s="69"/>
    </row>
    <row r="6" spans="1:7" ht="18.75" x14ac:dyDescent="0.2">
      <c r="A6" s="65" t="s">
        <v>40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103449663</v>
      </c>
      <c r="D13" s="8">
        <f>D14+D21+D18</f>
        <v>-85453830</v>
      </c>
      <c r="E13" s="8">
        <f>E14+E21+E18</f>
        <v>188903493</v>
      </c>
      <c r="F13" s="8">
        <f>F14+F21+F18</f>
        <v>188903493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40116992</v>
      </c>
      <c r="D18" s="10">
        <f>D19-D20</f>
        <v>35511500</v>
      </c>
      <c r="E18" s="10">
        <f>E19-E20</f>
        <v>4605492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15347788</v>
      </c>
      <c r="D20" s="8">
        <v>14131292</v>
      </c>
      <c r="E20" s="8">
        <v>1216496</v>
      </c>
      <c r="F20" s="8">
        <v>1792</v>
      </c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-120965330</v>
      </c>
      <c r="E21" s="8">
        <f>-D21</f>
        <v>120965330</v>
      </c>
      <c r="F21" s="8">
        <f>E21</f>
        <v>120965330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101215663</v>
      </c>
      <c r="D26" s="50">
        <f>D13+D22</f>
        <v>-85453830</v>
      </c>
      <c r="E26" s="50">
        <f>E13+E22</f>
        <v>186669493</v>
      </c>
      <c r="F26" s="50">
        <f>F13+F22</f>
        <v>186669493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40116992</v>
      </c>
      <c r="D38" s="8">
        <f>D42</f>
        <v>-85453830</v>
      </c>
      <c r="E38" s="8">
        <f>E42</f>
        <v>125570822</v>
      </c>
      <c r="F38" s="8">
        <f>F42</f>
        <v>125570822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40116992</v>
      </c>
      <c r="D42" s="8">
        <f>D43-D44+D45</f>
        <v>-85453830</v>
      </c>
      <c r="E42" s="8">
        <f>E43-E44+E45</f>
        <v>125570822</v>
      </c>
      <c r="F42" s="8">
        <f>F43-F44+F45</f>
        <v>125570822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15347788</v>
      </c>
      <c r="D44" s="8">
        <f t="shared" si="1"/>
        <v>14131292</v>
      </c>
      <c r="E44" s="8">
        <f t="shared" si="1"/>
        <v>1216496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-120965330</v>
      </c>
      <c r="E45" s="8">
        <f>E21</f>
        <v>120965330</v>
      </c>
      <c r="F45" s="8">
        <f>F21</f>
        <v>120965330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101215663</v>
      </c>
      <c r="D46" s="17">
        <f>D28+D38</f>
        <v>-85453830</v>
      </c>
      <c r="E46" s="17">
        <f>E28+E38</f>
        <v>186669493</v>
      </c>
      <c r="F46" s="17">
        <f>F28+F38</f>
        <v>186669493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41</v>
      </c>
      <c r="B50" s="63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2020-12-24T13:20:00Z</cp:lastPrinted>
  <dcterms:created xsi:type="dcterms:W3CDTF">2016-03-23T14:15:54Z</dcterms:created>
  <dcterms:modified xsi:type="dcterms:W3CDTF">2021-08-16T07:01:50Z</dcterms:modified>
</cp:coreProperties>
</file>